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GPC\Shamsher\Social Welfare\SW 2019\Misc\For web 2019\"/>
    </mc:Choice>
  </mc:AlternateContent>
  <bookViews>
    <workbookView xWindow="120" yWindow="1770" windowWidth="19020" windowHeight="9705" tabRatio="938"/>
  </bookViews>
  <sheets>
    <sheet name="Final Summary" sheetId="9" r:id="rId1"/>
  </sheets>
  <calcPr calcId="152511"/>
</workbook>
</file>

<file path=xl/calcChain.xml><?xml version="1.0" encoding="utf-8"?>
<calcChain xmlns="http://schemas.openxmlformats.org/spreadsheetml/2006/main">
  <c r="F35" i="9" l="1"/>
  <c r="D35" i="9"/>
  <c r="E35" i="9"/>
  <c r="C35" i="9"/>
  <c r="F32" i="9" l="1"/>
  <c r="F9" i="9" l="1"/>
  <c r="F13" i="9" l="1"/>
  <c r="F14" i="9" l="1"/>
  <c r="F18" i="9"/>
  <c r="F34" i="9" l="1"/>
  <c r="E36" i="9" l="1"/>
  <c r="E37" i="9" s="1"/>
  <c r="F30" i="9" l="1"/>
  <c r="F26" i="9" l="1"/>
  <c r="F25" i="9" l="1"/>
  <c r="F15" i="9" l="1"/>
  <c r="F33" i="9" l="1"/>
  <c r="F28" i="9"/>
  <c r="F29" i="9"/>
  <c r="F12" i="9"/>
  <c r="F23" i="9"/>
  <c r="F31" i="9" l="1"/>
</calcChain>
</file>

<file path=xl/sharedStrings.xml><?xml version="1.0" encoding="utf-8"?>
<sst xmlns="http://schemas.openxmlformats.org/spreadsheetml/2006/main" count="48" uniqueCount="48">
  <si>
    <t>Company Name</t>
  </si>
  <si>
    <t>UEPL</t>
  </si>
  <si>
    <t>PPL</t>
  </si>
  <si>
    <t>MPCL</t>
  </si>
  <si>
    <t>SAIF ENERGY</t>
  </si>
  <si>
    <t>PAIGE</t>
  </si>
  <si>
    <t>NATIVUS</t>
  </si>
  <si>
    <t>CHINA ZHENHUA</t>
  </si>
  <si>
    <t>POL</t>
  </si>
  <si>
    <t>DEWAN</t>
  </si>
  <si>
    <t>OMV PAKISTAN</t>
  </si>
  <si>
    <t>OGDCL</t>
  </si>
  <si>
    <t>NEW HORIZON</t>
  </si>
  <si>
    <t>KPBV</t>
  </si>
  <si>
    <t>HERITAGE</t>
  </si>
  <si>
    <t>PEL</t>
  </si>
  <si>
    <t>OGIL</t>
  </si>
  <si>
    <t>OPL</t>
  </si>
  <si>
    <t>HYCARBEX</t>
  </si>
  <si>
    <t>Spud Energy</t>
  </si>
  <si>
    <t>POGC</t>
  </si>
  <si>
    <t>RDC</t>
  </si>
  <si>
    <t>S.No.</t>
  </si>
  <si>
    <t>Status of Discharged Obligation</t>
  </si>
  <si>
    <t>Utilization on Schemes (US $)</t>
  </si>
  <si>
    <t>A</t>
  </si>
  <si>
    <t>B</t>
  </si>
  <si>
    <t>C</t>
  </si>
  <si>
    <t>D=A-B-C</t>
  </si>
  <si>
    <t>MOL</t>
  </si>
  <si>
    <t>ENI</t>
  </si>
  <si>
    <t>Total</t>
  </si>
  <si>
    <t>Remarks</t>
  </si>
  <si>
    <t>Pyramid</t>
  </si>
  <si>
    <t>SUMMARY OF SOCIAL WELFARE OBLIGATIONS</t>
  </si>
  <si>
    <t>NIKO RESOURCES</t>
  </si>
  <si>
    <t>Outstanding                        (US $)</t>
  </si>
  <si>
    <t>Desposited in Bank           (US $)</t>
  </si>
  <si>
    <t>Techno Petroleum</t>
  </si>
  <si>
    <t>US $ (Million)</t>
  </si>
  <si>
    <t>Pak Rupees (Million)*</t>
  </si>
  <si>
    <t>* 1 US $ = Rupees 100</t>
  </si>
  <si>
    <t>Al-Haj</t>
  </si>
  <si>
    <t>Tallahassee</t>
  </si>
  <si>
    <t xml:space="preserve">OPPL </t>
  </si>
  <si>
    <t>Balance maintained in a separate bank account</t>
  </si>
  <si>
    <t>Note: Overspent obligations of US$ US$ 8,757,272 have not been included in total outstanding obligations.</t>
  </si>
  <si>
    <t>Obligations Upto 31-12-2019 (US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</si>
</sst>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0_);\(0.00\)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9" fillId="0" borderId="0" xfId="0" applyFont="1" applyFill="1" applyAlignment="1">
      <alignment horizontal="right"/>
    </xf>
    <xf numFmtId="2" fontId="1" fillId="0" borderId="12" xfId="0" applyNumberFormat="1" applyFont="1" applyFill="1" applyBorder="1"/>
    <xf numFmtId="37" fontId="11" fillId="0" borderId="0" xfId="0" applyNumberFormat="1" applyFont="1" applyFill="1"/>
    <xf numFmtId="2" fontId="1" fillId="0" borderId="10" xfId="0" applyNumberFormat="1" applyFont="1" applyFill="1" applyBorder="1"/>
    <xf numFmtId="0" fontId="11" fillId="0" borderId="0" xfId="0" applyFont="1" applyFill="1"/>
    <xf numFmtId="0" fontId="5" fillId="0" borderId="0" xfId="0" applyFont="1" applyFill="1"/>
    <xf numFmtId="39" fontId="11" fillId="0" borderId="0" xfId="0" applyNumberFormat="1" applyFont="1" applyFill="1"/>
    <xf numFmtId="0" fontId="1" fillId="0" borderId="0" xfId="0" applyFont="1" applyFill="1"/>
    <xf numFmtId="0" fontId="1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7" fontId="11" fillId="0" borderId="1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37" fontId="0" fillId="0" borderId="0" xfId="0" applyNumberFormat="1" applyFill="1"/>
    <xf numFmtId="0" fontId="0" fillId="0" borderId="10" xfId="0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/>
    <xf numFmtId="0" fontId="4" fillId="0" borderId="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6" fontId="14" fillId="0" borderId="6" xfId="8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/>
    <xf numFmtId="0" fontId="12" fillId="0" borderId="20" xfId="0" applyFont="1" applyFill="1" applyBorder="1" applyAlignment="1"/>
    <xf numFmtId="37" fontId="1" fillId="0" borderId="20" xfId="0" applyNumberFormat="1" applyFont="1" applyFill="1" applyBorder="1"/>
    <xf numFmtId="0" fontId="0" fillId="0" borderId="15" xfId="0" applyFill="1" applyBorder="1"/>
    <xf numFmtId="0" fontId="0" fillId="0" borderId="3" xfId="0" quotePrefix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37" fontId="11" fillId="0" borderId="9" xfId="0" applyNumberFormat="1" applyFont="1" applyFill="1" applyBorder="1" applyAlignment="1">
      <alignment vertical="center"/>
    </xf>
    <xf numFmtId="37" fontId="11" fillId="0" borderId="30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9">
    <cellStyle name="Comma" xfId="8" builtinId="3"/>
    <cellStyle name="Comma 2" xfId="3"/>
    <cellStyle name="Comma 3" xfId="2"/>
    <cellStyle name="Comma 4" xfId="6"/>
    <cellStyle name="Normal" xfId="0" builtinId="0"/>
    <cellStyle name="Normal 2" xfId="4"/>
    <cellStyle name="Normal 2 2 2" xfId="7"/>
    <cellStyle name="Normal 3" xfId="1"/>
    <cellStyle name="Normal 4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D10" sqref="D10"/>
    </sheetView>
  </sheetViews>
  <sheetFormatPr defaultColWidth="25.42578125" defaultRowHeight="15" x14ac:dyDescent="0.25"/>
  <cols>
    <col min="1" max="1" width="11.7109375" style="1" customWidth="1"/>
    <col min="2" max="16384" width="25.42578125" style="1"/>
  </cols>
  <sheetData>
    <row r="1" spans="1:7" ht="15.75" x14ac:dyDescent="0.25">
      <c r="F1" s="20"/>
      <c r="G1" s="2"/>
    </row>
    <row r="2" spans="1:7" ht="21.75" thickBot="1" x14ac:dyDescent="0.3">
      <c r="A2" s="42" t="s">
        <v>34</v>
      </c>
      <c r="B2" s="42"/>
      <c r="C2" s="42"/>
      <c r="D2" s="42"/>
      <c r="E2" s="42"/>
      <c r="F2" s="42"/>
      <c r="G2" s="42"/>
    </row>
    <row r="3" spans="1:7" ht="15.75" customHeight="1" x14ac:dyDescent="0.25">
      <c r="A3" s="43" t="s">
        <v>22</v>
      </c>
      <c r="B3" s="45" t="s">
        <v>0</v>
      </c>
      <c r="C3" s="47" t="s">
        <v>47</v>
      </c>
      <c r="D3" s="49" t="s">
        <v>23</v>
      </c>
      <c r="E3" s="50"/>
      <c r="F3" s="51" t="s">
        <v>36</v>
      </c>
      <c r="G3" s="53" t="s">
        <v>32</v>
      </c>
    </row>
    <row r="4" spans="1:7" ht="30" x14ac:dyDescent="0.25">
      <c r="A4" s="44"/>
      <c r="B4" s="46"/>
      <c r="C4" s="48"/>
      <c r="D4" s="19" t="s">
        <v>24</v>
      </c>
      <c r="E4" s="19" t="s">
        <v>37</v>
      </c>
      <c r="F4" s="52"/>
      <c r="G4" s="54"/>
    </row>
    <row r="5" spans="1:7" ht="15.75" customHeight="1" thickBot="1" x14ac:dyDescent="0.3">
      <c r="A5" s="44"/>
      <c r="B5" s="46"/>
      <c r="C5" s="22" t="s">
        <v>25</v>
      </c>
      <c r="D5" s="22" t="s">
        <v>26</v>
      </c>
      <c r="E5" s="22" t="s">
        <v>27</v>
      </c>
      <c r="F5" s="23" t="s">
        <v>28</v>
      </c>
      <c r="G5" s="54"/>
    </row>
    <row r="6" spans="1:7" ht="15.75" customHeight="1" x14ac:dyDescent="0.25">
      <c r="A6" s="24">
        <v>1</v>
      </c>
      <c r="B6" s="32" t="s">
        <v>42</v>
      </c>
      <c r="C6" s="26">
        <v>240001</v>
      </c>
      <c r="D6" s="26">
        <v>0</v>
      </c>
      <c r="E6" s="26">
        <v>240001</v>
      </c>
      <c r="F6" s="26">
        <v>0</v>
      </c>
      <c r="G6" s="21"/>
    </row>
    <row r="7" spans="1:7" x14ac:dyDescent="0.25">
      <c r="A7" s="10">
        <v>2</v>
      </c>
      <c r="B7" s="11" t="s">
        <v>7</v>
      </c>
      <c r="C7" s="12">
        <v>215233</v>
      </c>
      <c r="D7" s="12">
        <v>95943</v>
      </c>
      <c r="E7" s="12">
        <v>119290</v>
      </c>
      <c r="F7" s="12">
        <v>4.3769432522822171E-12</v>
      </c>
      <c r="G7" s="13"/>
    </row>
    <row r="8" spans="1:7" x14ac:dyDescent="0.25">
      <c r="A8" s="10">
        <v>3</v>
      </c>
      <c r="B8" s="11" t="s">
        <v>9</v>
      </c>
      <c r="C8" s="12">
        <v>884999.52999999991</v>
      </c>
      <c r="D8" s="12">
        <v>789046</v>
      </c>
      <c r="E8" s="12">
        <v>141444</v>
      </c>
      <c r="F8" s="12">
        <v>258555.33000000002</v>
      </c>
      <c r="G8" s="14"/>
    </row>
    <row r="9" spans="1:7" x14ac:dyDescent="0.25">
      <c r="A9" s="10">
        <v>4</v>
      </c>
      <c r="B9" s="11" t="s">
        <v>30</v>
      </c>
      <c r="C9" s="12">
        <v>5596287</v>
      </c>
      <c r="D9" s="12">
        <v>9200473</v>
      </c>
      <c r="E9" s="12">
        <v>2055507</v>
      </c>
      <c r="F9" s="12">
        <f>C9-D9-E9</f>
        <v>-5659693</v>
      </c>
      <c r="G9" s="15"/>
    </row>
    <row r="10" spans="1:7" x14ac:dyDescent="0.25">
      <c r="A10" s="10">
        <v>5</v>
      </c>
      <c r="B10" s="11" t="s">
        <v>14</v>
      </c>
      <c r="C10" s="12">
        <v>139109.99000000002</v>
      </c>
      <c r="D10" s="12">
        <v>0</v>
      </c>
      <c r="E10" s="12">
        <v>20000</v>
      </c>
      <c r="F10" s="12">
        <v>119109.99000000002</v>
      </c>
      <c r="G10" s="13"/>
    </row>
    <row r="11" spans="1:7" x14ac:dyDescent="0.25">
      <c r="A11" s="25">
        <v>6</v>
      </c>
      <c r="B11" s="11" t="s">
        <v>18</v>
      </c>
      <c r="C11" s="12">
        <v>527762.99999999988</v>
      </c>
      <c r="D11" s="12">
        <v>80448</v>
      </c>
      <c r="E11" s="12">
        <v>73000</v>
      </c>
      <c r="F11" s="12">
        <v>374314.99999999988</v>
      </c>
      <c r="G11" s="14"/>
    </row>
    <row r="12" spans="1:7" x14ac:dyDescent="0.25">
      <c r="A12" s="10">
        <v>7</v>
      </c>
      <c r="B12" s="11" t="s">
        <v>13</v>
      </c>
      <c r="C12" s="12">
        <v>199696</v>
      </c>
      <c r="D12" s="12">
        <v>35385</v>
      </c>
      <c r="E12" s="12">
        <v>164311</v>
      </c>
      <c r="F12" s="12">
        <f>C12-D12-E12</f>
        <v>0</v>
      </c>
      <c r="G12" s="13"/>
    </row>
    <row r="13" spans="1:7" x14ac:dyDescent="0.25">
      <c r="A13" s="10">
        <v>8</v>
      </c>
      <c r="B13" s="11" t="s">
        <v>29</v>
      </c>
      <c r="C13" s="12">
        <v>4747393.1537001897</v>
      </c>
      <c r="D13" s="12">
        <v>1601172.4323</v>
      </c>
      <c r="E13" s="12">
        <v>3168825.32</v>
      </c>
      <c r="F13" s="12">
        <f>C13-D13-E13</f>
        <v>-22604.598599810153</v>
      </c>
      <c r="G13" s="14"/>
    </row>
    <row r="14" spans="1:7" x14ac:dyDescent="0.25">
      <c r="A14" s="10">
        <v>9</v>
      </c>
      <c r="B14" s="11" t="s">
        <v>3</v>
      </c>
      <c r="C14" s="12">
        <v>4062826.9745819676</v>
      </c>
      <c r="D14" s="12">
        <v>1023042</v>
      </c>
      <c r="E14" s="12">
        <v>2885782.86</v>
      </c>
      <c r="F14" s="12">
        <f>C14-D14-E14</f>
        <v>154002.1145819677</v>
      </c>
      <c r="G14" s="15"/>
    </row>
    <row r="15" spans="1:7" x14ac:dyDescent="0.25">
      <c r="A15" s="10">
        <v>10</v>
      </c>
      <c r="B15" s="11" t="s">
        <v>6</v>
      </c>
      <c r="C15" s="12">
        <v>139649.48219178081</v>
      </c>
      <c r="D15" s="12">
        <v>13513</v>
      </c>
      <c r="E15" s="12">
        <v>0</v>
      </c>
      <c r="F15" s="12">
        <f>C15-D15-E15</f>
        <v>126136.48219178081</v>
      </c>
      <c r="G15" s="13"/>
    </row>
    <row r="16" spans="1:7" x14ac:dyDescent="0.25">
      <c r="A16" s="10">
        <v>11</v>
      </c>
      <c r="B16" s="11" t="s">
        <v>12</v>
      </c>
      <c r="C16" s="12">
        <v>238333</v>
      </c>
      <c r="D16" s="12">
        <v>142945</v>
      </c>
      <c r="E16" s="12">
        <v>57055</v>
      </c>
      <c r="F16" s="12">
        <v>38333</v>
      </c>
      <c r="G16" s="13"/>
    </row>
    <row r="17" spans="1:8" x14ac:dyDescent="0.25">
      <c r="A17" s="25">
        <v>12</v>
      </c>
      <c r="B17" s="11" t="s">
        <v>35</v>
      </c>
      <c r="C17" s="12">
        <v>240000</v>
      </c>
      <c r="D17" s="12">
        <v>0</v>
      </c>
      <c r="E17" s="12">
        <v>0</v>
      </c>
      <c r="F17" s="12">
        <v>240000</v>
      </c>
      <c r="G17" s="13"/>
    </row>
    <row r="18" spans="1:8" x14ac:dyDescent="0.25">
      <c r="A18" s="10">
        <v>13</v>
      </c>
      <c r="B18" s="11" t="s">
        <v>11</v>
      </c>
      <c r="C18" s="12">
        <v>18474032.12709723</v>
      </c>
      <c r="D18" s="12">
        <v>6011147.6753000002</v>
      </c>
      <c r="E18" s="12">
        <v>13042865.885197232</v>
      </c>
      <c r="F18" s="12">
        <f>C18-D18-E18</f>
        <v>-579981.43340000138</v>
      </c>
      <c r="G18" s="14"/>
    </row>
    <row r="19" spans="1:8" x14ac:dyDescent="0.25">
      <c r="A19" s="10">
        <v>14</v>
      </c>
      <c r="B19" s="11" t="s">
        <v>16</v>
      </c>
      <c r="C19" s="12">
        <v>149999.99999999997</v>
      </c>
      <c r="D19" s="12"/>
      <c r="E19" s="12">
        <v>105000</v>
      </c>
      <c r="F19" s="12">
        <v>45000</v>
      </c>
      <c r="G19" s="13"/>
    </row>
    <row r="20" spans="1:8" x14ac:dyDescent="0.25">
      <c r="A20" s="10">
        <v>15</v>
      </c>
      <c r="B20" s="11" t="s">
        <v>10</v>
      </c>
      <c r="C20" s="12">
        <v>9860417</v>
      </c>
      <c r="D20" s="12">
        <v>7291350.1299999999</v>
      </c>
      <c r="E20" s="12">
        <v>2701606.99</v>
      </c>
      <c r="F20" s="12">
        <v>0</v>
      </c>
      <c r="G20" s="13"/>
      <c r="H20" s="16"/>
    </row>
    <row r="21" spans="1:8" ht="30" x14ac:dyDescent="0.25">
      <c r="A21" s="10">
        <v>16</v>
      </c>
      <c r="B21" s="11" t="s">
        <v>17</v>
      </c>
      <c r="C21" s="12">
        <v>467872.20637772291</v>
      </c>
      <c r="D21" s="12">
        <v>0</v>
      </c>
      <c r="E21" s="12">
        <v>29448</v>
      </c>
      <c r="F21" s="12">
        <v>438424.20637772291</v>
      </c>
      <c r="G21" s="31" t="s">
        <v>45</v>
      </c>
    </row>
    <row r="22" spans="1:8" x14ac:dyDescent="0.25">
      <c r="A22" s="10">
        <v>17</v>
      </c>
      <c r="B22" s="11" t="s">
        <v>44</v>
      </c>
      <c r="C22" s="12">
        <v>3529167</v>
      </c>
      <c r="D22" s="12">
        <v>5185354</v>
      </c>
      <c r="E22" s="12">
        <v>225000</v>
      </c>
      <c r="F22" s="12">
        <v>-1881187</v>
      </c>
      <c r="G22" s="13"/>
    </row>
    <row r="23" spans="1:8" x14ac:dyDescent="0.25">
      <c r="A23" s="10">
        <v>18</v>
      </c>
      <c r="B23" s="11" t="s">
        <v>5</v>
      </c>
      <c r="C23" s="12">
        <v>147533.89041095891</v>
      </c>
      <c r="D23" s="12">
        <v>72527</v>
      </c>
      <c r="E23" s="12">
        <v>0</v>
      </c>
      <c r="F23" s="12">
        <f>C23-D23-E23</f>
        <v>75006.890410958906</v>
      </c>
      <c r="G23" s="13"/>
    </row>
    <row r="24" spans="1:8" x14ac:dyDescent="0.25">
      <c r="A24" s="25">
        <v>19</v>
      </c>
      <c r="B24" s="11" t="s">
        <v>15</v>
      </c>
      <c r="C24" s="12">
        <v>3457414</v>
      </c>
      <c r="D24" s="12">
        <v>356250</v>
      </c>
      <c r="E24" s="12">
        <v>75175</v>
      </c>
      <c r="F24" s="12">
        <v>3025989</v>
      </c>
      <c r="G24" s="13"/>
    </row>
    <row r="25" spans="1:8" x14ac:dyDescent="0.25">
      <c r="A25" s="10">
        <v>20</v>
      </c>
      <c r="B25" s="11" t="s">
        <v>20</v>
      </c>
      <c r="C25" s="12">
        <v>312500</v>
      </c>
      <c r="D25" s="12">
        <v>97926</v>
      </c>
      <c r="E25" s="12">
        <v>216202</v>
      </c>
      <c r="F25" s="12">
        <f t="shared" ref="F25:F31" si="0">C25-D25-E25</f>
        <v>-1628</v>
      </c>
      <c r="G25" s="13"/>
    </row>
    <row r="26" spans="1:8" x14ac:dyDescent="0.25">
      <c r="A26" s="10">
        <v>21</v>
      </c>
      <c r="B26" s="11" t="s">
        <v>8</v>
      </c>
      <c r="C26" s="12">
        <v>4504086</v>
      </c>
      <c r="D26" s="12">
        <v>2583859.0816695504</v>
      </c>
      <c r="E26" s="12">
        <v>1955821.5575000001</v>
      </c>
      <c r="F26" s="12">
        <f t="shared" si="0"/>
        <v>-35594.639169550501</v>
      </c>
      <c r="G26" s="14"/>
    </row>
    <row r="27" spans="1:8" x14ac:dyDescent="0.25">
      <c r="A27" s="10">
        <v>22</v>
      </c>
      <c r="B27" s="11" t="s">
        <v>2</v>
      </c>
      <c r="C27" s="12">
        <v>7347657</v>
      </c>
      <c r="D27" s="12">
        <v>654754</v>
      </c>
      <c r="E27" s="12">
        <v>6696417.0099999998</v>
      </c>
      <c r="F27" s="12">
        <v>66493</v>
      </c>
      <c r="G27" s="15"/>
      <c r="H27" s="35"/>
    </row>
    <row r="28" spans="1:8" x14ac:dyDescent="0.25">
      <c r="A28" s="10">
        <v>23</v>
      </c>
      <c r="B28" s="11" t="s">
        <v>33</v>
      </c>
      <c r="C28" s="12">
        <v>180000</v>
      </c>
      <c r="D28" s="12">
        <v>0</v>
      </c>
      <c r="E28" s="12">
        <v>0</v>
      </c>
      <c r="F28" s="12">
        <f t="shared" si="0"/>
        <v>180000</v>
      </c>
      <c r="G28" s="13"/>
    </row>
    <row r="29" spans="1:8" x14ac:dyDescent="0.25">
      <c r="A29" s="10">
        <v>24</v>
      </c>
      <c r="B29" s="11" t="s">
        <v>21</v>
      </c>
      <c r="C29" s="12">
        <v>44995.767123287675</v>
      </c>
      <c r="D29" s="12">
        <v>7251</v>
      </c>
      <c r="E29" s="12">
        <v>0</v>
      </c>
      <c r="F29" s="12">
        <f t="shared" si="0"/>
        <v>37744.767123287675</v>
      </c>
      <c r="G29" s="13"/>
      <c r="H29" s="16"/>
    </row>
    <row r="30" spans="1:8" x14ac:dyDescent="0.25">
      <c r="A30" s="25">
        <v>25</v>
      </c>
      <c r="B30" s="11" t="s">
        <v>4</v>
      </c>
      <c r="C30" s="12">
        <v>131863</v>
      </c>
      <c r="D30" s="12">
        <v>55066.130000000005</v>
      </c>
      <c r="E30" s="12">
        <v>66796.709999999992</v>
      </c>
      <c r="F30" s="12">
        <f t="shared" si="0"/>
        <v>10000.160000000003</v>
      </c>
      <c r="G30" s="13"/>
    </row>
    <row r="31" spans="1:8" x14ac:dyDescent="0.25">
      <c r="A31" s="10">
        <v>26</v>
      </c>
      <c r="B31" s="11" t="s">
        <v>19</v>
      </c>
      <c r="C31" s="12">
        <v>133616</v>
      </c>
      <c r="D31" s="12">
        <v>71787</v>
      </c>
      <c r="E31" s="12">
        <v>61829</v>
      </c>
      <c r="F31" s="12">
        <f t="shared" si="0"/>
        <v>0</v>
      </c>
      <c r="G31" s="13"/>
    </row>
    <row r="32" spans="1:8" x14ac:dyDescent="0.25">
      <c r="A32" s="10">
        <v>27</v>
      </c>
      <c r="B32" s="11" t="s">
        <v>43</v>
      </c>
      <c r="C32" s="12">
        <v>150000</v>
      </c>
      <c r="D32" s="12">
        <v>0</v>
      </c>
      <c r="E32" s="12">
        <v>69060</v>
      </c>
      <c r="F32" s="12">
        <f>C32-D32-E32</f>
        <v>80940</v>
      </c>
      <c r="G32" s="13"/>
    </row>
    <row r="33" spans="1:7" x14ac:dyDescent="0.25">
      <c r="A33" s="10">
        <v>28</v>
      </c>
      <c r="B33" s="11" t="s">
        <v>38</v>
      </c>
      <c r="C33" s="12">
        <v>83602</v>
      </c>
      <c r="D33" s="12">
        <v>0</v>
      </c>
      <c r="E33" s="12">
        <v>0</v>
      </c>
      <c r="F33" s="12">
        <f>C33-D33-E33</f>
        <v>83602</v>
      </c>
      <c r="G33" s="13"/>
    </row>
    <row r="34" spans="1:7" ht="15.75" thickBot="1" x14ac:dyDescent="0.3">
      <c r="A34" s="18">
        <v>29</v>
      </c>
      <c r="B34" s="33" t="s">
        <v>1</v>
      </c>
      <c r="C34" s="34">
        <v>8458160</v>
      </c>
      <c r="D34" s="34">
        <v>3686872.25</v>
      </c>
      <c r="E34" s="34">
        <v>5347871</v>
      </c>
      <c r="F34" s="34">
        <f>C34-D34-E34</f>
        <v>-576583.25</v>
      </c>
      <c r="G34" s="17"/>
    </row>
    <row r="35" spans="1:7" ht="18.75" thickBot="1" x14ac:dyDescent="0.3">
      <c r="A35" s="27" t="s">
        <v>31</v>
      </c>
      <c r="B35" s="28"/>
      <c r="C35" s="29">
        <f>SUM(C6:C34)</f>
        <v>74664208.121483147</v>
      </c>
      <c r="D35" s="29">
        <f t="shared" ref="D35:E35" si="1">SUM(D6:D34)</f>
        <v>39056111.699269556</v>
      </c>
      <c r="E35" s="29">
        <f t="shared" si="1"/>
        <v>39518309.332697235</v>
      </c>
      <c r="F35" s="29">
        <f>F6+F7+F8+F10+F11+F12+F14+F15+F16+F17+F18+F19+F20+F21+F23+F24+F26+F27+F28+F29+F30+F31+F32+F33</f>
        <v>4738075.8681161655</v>
      </c>
      <c r="G35" s="30"/>
    </row>
    <row r="36" spans="1:7" x14ac:dyDescent="0.25">
      <c r="A36" s="36" t="s">
        <v>39</v>
      </c>
      <c r="B36" s="37"/>
      <c r="C36" s="37"/>
      <c r="D36" s="38"/>
      <c r="E36" s="3">
        <f>E35/1000000</f>
        <v>39.518309332697235</v>
      </c>
      <c r="F36" s="4"/>
    </row>
    <row r="37" spans="1:7" ht="15.75" thickBot="1" x14ac:dyDescent="0.3">
      <c r="A37" s="39" t="s">
        <v>40</v>
      </c>
      <c r="B37" s="40"/>
      <c r="C37" s="40"/>
      <c r="D37" s="41"/>
      <c r="E37" s="5">
        <f>E36*100</f>
        <v>3951.8309332697236</v>
      </c>
      <c r="F37" s="4"/>
    </row>
    <row r="38" spans="1:7" x14ac:dyDescent="0.25">
      <c r="A38" s="6"/>
      <c r="B38" s="6"/>
      <c r="C38" s="6"/>
      <c r="D38" s="6"/>
      <c r="E38" s="6"/>
      <c r="F38" s="4"/>
    </row>
    <row r="39" spans="1:7" x14ac:dyDescent="0.25">
      <c r="A39" s="7" t="s">
        <v>46</v>
      </c>
      <c r="B39" s="6"/>
      <c r="C39" s="6"/>
      <c r="D39" s="6"/>
      <c r="E39" s="6"/>
      <c r="F39" s="8"/>
    </row>
    <row r="40" spans="1:7" x14ac:dyDescent="0.25">
      <c r="A40" s="9" t="s">
        <v>41</v>
      </c>
      <c r="B40" s="6"/>
      <c r="C40" s="6"/>
      <c r="D40" s="6"/>
      <c r="E40" s="6"/>
      <c r="F40" s="4"/>
    </row>
    <row r="41" spans="1:7" x14ac:dyDescent="0.25">
      <c r="A41" s="6"/>
      <c r="B41" s="6"/>
      <c r="C41" s="6"/>
      <c r="D41" s="6"/>
      <c r="E41" s="6"/>
      <c r="F41" s="4"/>
    </row>
    <row r="42" spans="1:7" x14ac:dyDescent="0.25">
      <c r="C42" s="16"/>
      <c r="F42" s="16"/>
    </row>
    <row r="43" spans="1:7" x14ac:dyDescent="0.25">
      <c r="C43" s="16"/>
      <c r="D43" s="16"/>
      <c r="E43" s="16"/>
      <c r="F43" s="16"/>
    </row>
  </sheetData>
  <mergeCells count="9">
    <mergeCell ref="A36:D36"/>
    <mergeCell ref="A37:D37"/>
    <mergeCell ref="A2:G2"/>
    <mergeCell ref="A3:A5"/>
    <mergeCell ref="B3:B5"/>
    <mergeCell ref="C3:C4"/>
    <mergeCell ref="D3:E3"/>
    <mergeCell ref="F3:F4"/>
    <mergeCell ref="G3:G5"/>
  </mergeCells>
  <pageMargins left="0.45" right="0.7" top="0.75" bottom="0.2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Summary</vt:lpstr>
    </vt:vector>
  </TitlesOfParts>
  <Company>LMKR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Lmkr</dc:creator>
  <cp:lastModifiedBy>Khurram</cp:lastModifiedBy>
  <cp:lastPrinted>2019-08-22T11:01:05Z</cp:lastPrinted>
  <dcterms:created xsi:type="dcterms:W3CDTF">2013-10-13T13:18:05Z</dcterms:created>
  <dcterms:modified xsi:type="dcterms:W3CDTF">2020-09-18T09:38:52Z</dcterms:modified>
</cp:coreProperties>
</file>